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Отчёты\1.Отчеты Директора АО АВВ-энерго\1. Узловая\Завод сборка электрооборудования\Бизнес план\Оборудование ТКП\ТКП 18 10 2022\"/>
    </mc:Choice>
  </mc:AlternateContent>
  <bookViews>
    <workbookView xWindow="0" yWindow="0" windowWidth="28800" windowHeight="10605"/>
  </bookViews>
  <sheets>
    <sheet name="Намотка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2" l="1"/>
  <c r="F8" i="2"/>
  <c r="F15" i="2" l="1"/>
  <c r="F16" i="2"/>
  <c r="F17" i="2"/>
  <c r="F18" i="2"/>
  <c r="F19" i="2"/>
  <c r="F6" i="2"/>
  <c r="F7" i="2"/>
  <c r="F5" i="2"/>
  <c r="E19" i="2"/>
  <c r="E17" i="2" l="1"/>
  <c r="E16" i="2"/>
  <c r="E18" i="2"/>
  <c r="E6" i="2"/>
  <c r="E7" i="2"/>
  <c r="E13" i="2"/>
  <c r="F13" i="2" s="1"/>
  <c r="E14" i="2"/>
  <c r="F14" i="2" s="1"/>
  <c r="E15" i="2"/>
  <c r="E5" i="2"/>
  <c r="F20" i="2" l="1"/>
  <c r="F22" i="2"/>
</calcChain>
</file>

<file path=xl/sharedStrings.xml><?xml version="1.0" encoding="utf-8"?>
<sst xmlns="http://schemas.openxmlformats.org/spreadsheetml/2006/main" count="29" uniqueCount="23">
  <si>
    <t>Исполнение СНТ-3.0Р -1000 (МАСТЕР)</t>
  </si>
  <si>
    <t>Исполнение СНТ-3.0И -1000 (МАСТЕР)</t>
  </si>
  <si>
    <t>Станок для намотки магнитопроводов</t>
  </si>
  <si>
    <t>БСУВ-0.5</t>
  </si>
  <si>
    <t>БСУВ-3.0</t>
  </si>
  <si>
    <t>ДКИ-1</t>
  </si>
  <si>
    <t>ИТОГО с НДС</t>
  </si>
  <si>
    <t>Стол под станок (с двумя выдвижными ящиками и нишей под
блок управления)</t>
  </si>
  <si>
    <t>Педаль «Скорость»</t>
  </si>
  <si>
    <t>Педаль «Заправки»</t>
  </si>
  <si>
    <t>Состав оборудования для намотки трансформаторов тока</t>
  </si>
  <si>
    <t>Наименование</t>
  </si>
  <si>
    <t>Цена без НДС в руб</t>
  </si>
  <si>
    <t>кол-во</t>
  </si>
  <si>
    <t>ТКП Изготовление трансформаторов тока (комплект оборудования)</t>
  </si>
  <si>
    <t>Дополнительное оборудование для намоточных станков ТТ</t>
  </si>
  <si>
    <t>Стол под станок (без выдвижных ящиков)</t>
  </si>
  <si>
    <t>Сумма без НДС в руб</t>
  </si>
  <si>
    <t>Сумма с НДС в руб</t>
  </si>
  <si>
    <t>ИТОГО с НДС:</t>
  </si>
  <si>
    <t>50% аванс, 50% после готовности к отгрузке. Изгот 90-120 раб.дн</t>
  </si>
  <si>
    <t>ПНР</t>
  </si>
  <si>
    <t>ПНР на территории Заказчика – 15% от стоимости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</si>
</sst>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" fontId="0" fillId="0" borderId="0" xfId="0" applyNumberFormat="1"/>
    <xf numFmtId="3" fontId="0" fillId="0" borderId="0" xfId="0" applyNumberFormat="1"/>
    <xf numFmtId="2" fontId="0" fillId="0" borderId="0" xfId="0" applyNumberFormat="1"/>
    <xf numFmtId="4" fontId="1" fillId="0" borderId="0" xfId="0" applyNumberFormat="1" applyFont="1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tabSelected="1" topLeftCell="A4" workbookViewId="0">
      <selection activeCell="G8" sqref="G8"/>
    </sheetView>
  </sheetViews>
  <sheetFormatPr defaultRowHeight="15" x14ac:dyDescent="0.25"/>
  <cols>
    <col min="2" max="2" width="39.5703125" customWidth="1"/>
    <col min="3" max="3" width="13.5703125" customWidth="1"/>
    <col min="5" max="5" width="11.85546875" customWidth="1"/>
    <col min="6" max="6" width="13.85546875" customWidth="1"/>
    <col min="7" max="7" width="23.140625" customWidth="1"/>
    <col min="9" max="9" width="12.140625" customWidth="1"/>
  </cols>
  <sheetData>
    <row r="1" spans="2:9" x14ac:dyDescent="0.25">
      <c r="B1" s="14" t="s">
        <v>10</v>
      </c>
      <c r="C1" s="14"/>
      <c r="D1" s="14"/>
      <c r="E1" s="14"/>
      <c r="F1" s="14"/>
    </row>
    <row r="3" spans="2:9" x14ac:dyDescent="0.25">
      <c r="B3" s="15" t="s">
        <v>14</v>
      </c>
      <c r="C3" s="15"/>
      <c r="D3" s="15"/>
      <c r="E3" s="15"/>
      <c r="F3" s="15"/>
    </row>
    <row r="4" spans="2:9" ht="30" x14ac:dyDescent="0.25">
      <c r="B4" s="8" t="s">
        <v>11</v>
      </c>
      <c r="C4" s="9" t="s">
        <v>12</v>
      </c>
      <c r="D4" s="8" t="s">
        <v>13</v>
      </c>
      <c r="E4" s="9" t="s">
        <v>17</v>
      </c>
      <c r="F4" s="9" t="s">
        <v>18</v>
      </c>
    </row>
    <row r="5" spans="2:9" x14ac:dyDescent="0.25">
      <c r="B5" s="5" t="s">
        <v>0</v>
      </c>
      <c r="C5" s="10">
        <v>4474000</v>
      </c>
      <c r="D5" s="11">
        <v>2</v>
      </c>
      <c r="E5" s="11">
        <f>C5*D5</f>
        <v>8948000</v>
      </c>
      <c r="F5" s="11">
        <f>E5*1.2</f>
        <v>10737600</v>
      </c>
    </row>
    <row r="6" spans="2:9" x14ac:dyDescent="0.25">
      <c r="B6" s="5" t="s">
        <v>1</v>
      </c>
      <c r="C6" s="10">
        <v>4474000</v>
      </c>
      <c r="D6" s="11">
        <v>2</v>
      </c>
      <c r="E6" s="11">
        <f>C6*D6</f>
        <v>8948000</v>
      </c>
      <c r="F6" s="11">
        <f t="shared" ref="F6:F7" si="0">E6*1.2</f>
        <v>10737600</v>
      </c>
    </row>
    <row r="7" spans="2:9" x14ac:dyDescent="0.25">
      <c r="B7" s="5" t="s">
        <v>2</v>
      </c>
      <c r="C7" s="10">
        <v>3805200</v>
      </c>
      <c r="D7" s="11">
        <v>1</v>
      </c>
      <c r="E7" s="11">
        <f>C7*D7</f>
        <v>3805200</v>
      </c>
      <c r="F7" s="11">
        <f t="shared" si="0"/>
        <v>4566240</v>
      </c>
    </row>
    <row r="8" spans="2:9" x14ac:dyDescent="0.25">
      <c r="B8" s="5" t="s">
        <v>21</v>
      </c>
      <c r="C8" s="10"/>
      <c r="D8" s="11"/>
      <c r="E8" s="11"/>
      <c r="F8" s="11">
        <f>SUM(F5:F7)*0.15</f>
        <v>3906216</v>
      </c>
      <c r="G8" t="s">
        <v>22</v>
      </c>
    </row>
    <row r="9" spans="2:9" x14ac:dyDescent="0.25">
      <c r="B9" s="6" t="s">
        <v>19</v>
      </c>
      <c r="C9" s="11"/>
      <c r="D9" s="11"/>
      <c r="E9" s="11"/>
      <c r="F9" s="12">
        <f>SUM(F5:F8)</f>
        <v>29947656</v>
      </c>
      <c r="G9" t="s">
        <v>20</v>
      </c>
      <c r="I9" s="4"/>
    </row>
    <row r="10" spans="2:9" x14ac:dyDescent="0.25">
      <c r="F10" s="1"/>
      <c r="I10" s="1"/>
    </row>
    <row r="11" spans="2:9" x14ac:dyDescent="0.25">
      <c r="B11" s="15" t="s">
        <v>15</v>
      </c>
      <c r="C11" s="15"/>
      <c r="D11" s="15"/>
      <c r="E11" s="15"/>
      <c r="F11" s="15"/>
    </row>
    <row r="12" spans="2:9" ht="30" x14ac:dyDescent="0.25">
      <c r="B12" s="8" t="s">
        <v>11</v>
      </c>
      <c r="C12" s="9" t="s">
        <v>12</v>
      </c>
      <c r="D12" s="8" t="s">
        <v>13</v>
      </c>
      <c r="E12" s="9" t="s">
        <v>17</v>
      </c>
      <c r="F12" s="9" t="s">
        <v>18</v>
      </c>
    </row>
    <row r="13" spans="2:9" x14ac:dyDescent="0.25">
      <c r="B13" s="5" t="s">
        <v>3</v>
      </c>
      <c r="C13" s="10">
        <v>16000</v>
      </c>
      <c r="D13" s="10">
        <v>4</v>
      </c>
      <c r="E13" s="11">
        <f t="shared" ref="E13:E19" si="1">C13*D13</f>
        <v>64000</v>
      </c>
      <c r="F13" s="11">
        <f>E13*1.2</f>
        <v>76800</v>
      </c>
      <c r="H13" s="2"/>
    </row>
    <row r="14" spans="2:9" x14ac:dyDescent="0.25">
      <c r="B14" s="5" t="s">
        <v>4</v>
      </c>
      <c r="C14" s="10">
        <v>101000</v>
      </c>
      <c r="D14" s="11">
        <v>4</v>
      </c>
      <c r="E14" s="11">
        <f t="shared" si="1"/>
        <v>404000</v>
      </c>
      <c r="F14" s="11">
        <f t="shared" ref="F14:F19" si="2">E14*1.2</f>
        <v>484800</v>
      </c>
    </row>
    <row r="15" spans="2:9" x14ac:dyDescent="0.25">
      <c r="B15" s="5" t="s">
        <v>5</v>
      </c>
      <c r="C15" s="10">
        <v>162000</v>
      </c>
      <c r="D15" s="11">
        <v>2</v>
      </c>
      <c r="E15" s="11">
        <f t="shared" si="1"/>
        <v>324000</v>
      </c>
      <c r="F15" s="11">
        <f t="shared" si="2"/>
        <v>388800</v>
      </c>
    </row>
    <row r="16" spans="2:9" x14ac:dyDescent="0.25">
      <c r="B16" s="5" t="s">
        <v>8</v>
      </c>
      <c r="C16" s="10">
        <v>47000</v>
      </c>
      <c r="D16" s="11">
        <v>2</v>
      </c>
      <c r="E16" s="11">
        <f t="shared" si="1"/>
        <v>94000</v>
      </c>
      <c r="F16" s="11">
        <f t="shared" si="2"/>
        <v>112800</v>
      </c>
    </row>
    <row r="17" spans="2:9" x14ac:dyDescent="0.25">
      <c r="B17" s="5" t="s">
        <v>9</v>
      </c>
      <c r="C17" s="10">
        <v>47000</v>
      </c>
      <c r="D17" s="11">
        <v>2</v>
      </c>
      <c r="E17" s="11">
        <f t="shared" si="1"/>
        <v>94000</v>
      </c>
      <c r="F17" s="11">
        <f t="shared" si="2"/>
        <v>112800</v>
      </c>
    </row>
    <row r="18" spans="2:9" ht="45" x14ac:dyDescent="0.25">
      <c r="B18" s="7" t="s">
        <v>7</v>
      </c>
      <c r="C18" s="10">
        <v>101000</v>
      </c>
      <c r="D18" s="11">
        <v>5</v>
      </c>
      <c r="E18" s="11">
        <f t="shared" si="1"/>
        <v>505000</v>
      </c>
      <c r="F18" s="11">
        <f t="shared" si="2"/>
        <v>606000</v>
      </c>
    </row>
    <row r="19" spans="2:9" ht="30" x14ac:dyDescent="0.25">
      <c r="B19" s="7" t="s">
        <v>16</v>
      </c>
      <c r="C19" s="10">
        <v>68000</v>
      </c>
      <c r="D19" s="11">
        <v>2</v>
      </c>
      <c r="E19" s="11">
        <f t="shared" si="1"/>
        <v>136000</v>
      </c>
      <c r="F19" s="11">
        <f t="shared" si="2"/>
        <v>163200</v>
      </c>
    </row>
    <row r="20" spans="2:9" x14ac:dyDescent="0.25">
      <c r="B20" s="6" t="s">
        <v>19</v>
      </c>
      <c r="C20" s="11"/>
      <c r="D20" s="11"/>
      <c r="E20" s="11"/>
      <c r="F20" s="12">
        <f>SUM(F13:F19)</f>
        <v>1945200</v>
      </c>
      <c r="I20" s="4"/>
    </row>
    <row r="22" spans="2:9" x14ac:dyDescent="0.25">
      <c r="B22" s="6" t="s">
        <v>6</v>
      </c>
      <c r="C22" s="5"/>
      <c r="D22" s="5"/>
      <c r="E22" s="5"/>
      <c r="F22" s="13">
        <f>F20+F9</f>
        <v>31892856</v>
      </c>
      <c r="I22" s="1"/>
    </row>
    <row r="23" spans="2:9" x14ac:dyDescent="0.25">
      <c r="F23" s="3"/>
    </row>
  </sheetData>
  <mergeCells count="3">
    <mergeCell ref="B1:F1"/>
    <mergeCell ref="B3:F3"/>
    <mergeCell ref="B11:F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Намотка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Телевный Дмитрий Васильевич</dc:creator>
  <cp:lastModifiedBy>Телевный Дмитрий Васильевич</cp:lastModifiedBy>
  <dcterms:created xsi:type="dcterms:W3CDTF">2022-04-21T12:24:11Z</dcterms:created>
  <dcterms:modified xsi:type="dcterms:W3CDTF">2022-11-15T08:25:10Z</dcterms:modified>
</cp:coreProperties>
</file>