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tmp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5" yWindow="15" windowWidth="19140" windowHeight="709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I30" i="1" l="1"/>
  <c r="I31" i="1" s="1"/>
  <c r="I32" i="1" s="1"/>
  <c r="J33" i="1" l="1"/>
  <c r="J36" i="1"/>
  <c r="I24" i="1"/>
  <c r="I17" i="1"/>
  <c r="I18" i="1" s="1"/>
  <c r="I19" i="1" s="1"/>
  <c r="J27" i="1" l="1"/>
  <c r="I25" i="1"/>
  <c r="I26" i="1" l="1"/>
</calcChain>
</file>

<file path=xl/sharedStrings.xml><?xml version="1.0" encoding="utf-8"?>
<sst xmlns="http://schemas.openxmlformats.org/spreadsheetml/2006/main" count="36" uniqueCount="32">
  <si>
    <t>Единица: мм</t>
  </si>
  <si>
    <t xml:space="preserve"> No.</t>
  </si>
  <si>
    <t>Внешний диаметр сердечника перед намоткой</t>
  </si>
  <si>
    <t>Внутренний диаметр сердечника перед намоткой</t>
  </si>
  <si>
    <t>Высота сердечника перед намоткой</t>
  </si>
  <si>
    <t>Диаметр медного провода первичной обмотки</t>
  </si>
  <si>
    <t>Диаметр медного провода вторичной обмотки</t>
  </si>
  <si>
    <t>Витки первичной обмотки</t>
  </si>
  <si>
    <t>Витки вторичной обмотки</t>
  </si>
  <si>
    <t>Наружный диаметр готовой катушки</t>
  </si>
  <si>
    <t>Готовая катушка внутренний диаметр</t>
  </si>
  <si>
    <t>Высота готовой катушки</t>
  </si>
  <si>
    <t>Готовые катушки фотографии</t>
  </si>
  <si>
    <t>Рекомендуемый станок</t>
  </si>
  <si>
    <t>Вопросы:</t>
  </si>
  <si>
    <t>1. Нужно ли перед намоткой первичной обмотки наматывать изоляционную ленту на тороидальный сердечник?</t>
  </si>
  <si>
    <t>2. Нужно ли наматывать изоляционную ленту на первичную обмотку после завершения первичной обмотки ?</t>
  </si>
  <si>
    <t>3. Нужно ли наматывать изоляционную ленту на вторую обмотку после завершения второй обмотки?</t>
  </si>
  <si>
    <t>Ширина изоляционной ленты</t>
  </si>
  <si>
    <t>Толщина изоляционной ленты</t>
  </si>
  <si>
    <t>Да</t>
  </si>
  <si>
    <t>Напряжение первичной обмотки, В</t>
  </si>
  <si>
    <t>Напряжение вторичной обмотки, В</t>
  </si>
  <si>
    <t>Первичная обмотка мотается сначала проводом 0,6 мм, а затем проводом 0,4 мм., с отпайками под напряжение 380, 690, 1140 В. И обязательно с нанисением изолирующей ленты толщиной 10 мм.</t>
  </si>
  <si>
    <t>Вторичная обмотка наматывается аналогично первичной, - в плане отпаек.</t>
  </si>
  <si>
    <t>Е</t>
  </si>
  <si>
    <r>
      <t xml:space="preserve">ОСМ Д 0,25  </t>
    </r>
    <r>
      <rPr>
        <b/>
        <sz val="12"/>
        <rFont val="Times New Roman"/>
        <family val="1"/>
        <charset val="204"/>
      </rPr>
      <t>TV1</t>
    </r>
    <r>
      <rPr>
        <sz val="12"/>
        <rFont val="Times New Roman"/>
        <family val="1"/>
        <charset val="204"/>
      </rPr>
      <t xml:space="preserve"> ПВИ-Д, УВПП-Д 400, ПВИР</t>
    </r>
  </si>
  <si>
    <r>
      <t xml:space="preserve">ОСМ Д 0,07, </t>
    </r>
    <r>
      <rPr>
        <b/>
        <sz val="12"/>
        <rFont val="Times New Roman"/>
        <family val="1"/>
        <charset val="204"/>
      </rPr>
      <t>TV1</t>
    </r>
    <r>
      <rPr>
        <sz val="12"/>
        <rFont val="Times New Roman"/>
        <family val="1"/>
        <charset val="204"/>
      </rPr>
      <t xml:space="preserve"> АВ-ДБ 250-40,630 / АВ-ДА 250-400</t>
    </r>
  </si>
  <si>
    <r>
      <t xml:space="preserve">ОСМ Д 0,11, </t>
    </r>
    <r>
      <rPr>
        <b/>
        <sz val="12"/>
        <rFont val="Times New Roman"/>
        <family val="1"/>
        <charset val="204"/>
      </rPr>
      <t>TV1</t>
    </r>
    <r>
      <rPr>
        <sz val="12"/>
        <rFont val="Times New Roman"/>
        <family val="1"/>
        <charset val="204"/>
      </rPr>
      <t xml:space="preserve"> ПВИ-80</t>
    </r>
  </si>
  <si>
    <t>Датчики тока (трансформатор тока)</t>
  </si>
  <si>
    <t>ТДТ-1</t>
  </si>
  <si>
    <t>ТДТ-2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</si>
</sst>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_ "/>
    <numFmt numFmtId="165" formatCode="0_ "/>
  </numFmts>
  <fonts count="10" x14ac:knownFonts="1">
    <font>
      <sz val="11"/>
      <color theme="1"/>
      <name val="Calibri"/>
      <family val="2"/>
      <charset val="204"/>
      <scheme val="minor"/>
    </font>
    <font>
      <sz val="12"/>
      <name val="Arial"/>
      <family val="2"/>
    </font>
    <font>
      <b/>
      <sz val="10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sz val="12"/>
      <color indexed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Border="1"/>
    <xf numFmtId="0" fontId="1" fillId="0" borderId="0" xfId="0" applyFont="1"/>
    <xf numFmtId="0" fontId="3" fillId="0" borderId="0" xfId="0" applyFont="1"/>
    <xf numFmtId="0" fontId="4" fillId="0" borderId="0" xfId="0" applyFont="1"/>
    <xf numFmtId="0" fontId="6" fillId="0" borderId="0" xfId="0" applyFont="1" applyBorder="1"/>
    <xf numFmtId="0" fontId="5" fillId="0" borderId="0" xfId="0" applyFont="1" applyBorder="1"/>
    <xf numFmtId="0" fontId="5" fillId="0" borderId="0" xfId="0" applyFont="1"/>
    <xf numFmtId="0" fontId="7" fillId="0" borderId="0" xfId="0" applyFont="1" applyBorder="1"/>
    <xf numFmtId="0" fontId="8" fillId="0" borderId="0" xfId="0" applyFont="1" applyFill="1" applyBorder="1" applyAlignment="1">
      <alignment horizontal="center" vertical="center" wrapText="1"/>
    </xf>
    <xf numFmtId="0" fontId="9" fillId="0" borderId="0" xfId="0" applyFont="1"/>
    <xf numFmtId="0" fontId="5" fillId="5" borderId="2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/>
    </xf>
    <xf numFmtId="0" fontId="0" fillId="5" borderId="2" xfId="0" applyFill="1" applyBorder="1"/>
    <xf numFmtId="164" fontId="5" fillId="5" borderId="2" xfId="0" applyNumberFormat="1" applyFont="1" applyFill="1" applyBorder="1" applyAlignment="1">
      <alignment horizontal="center"/>
    </xf>
    <xf numFmtId="165" fontId="5" fillId="5" borderId="2" xfId="0" applyNumberFormat="1" applyFont="1" applyFill="1" applyBorder="1" applyAlignment="1">
      <alignment horizontal="center"/>
    </xf>
    <xf numFmtId="0" fontId="5" fillId="5" borderId="3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1" fontId="5" fillId="5" borderId="2" xfId="0" applyNumberFormat="1" applyFont="1" applyFill="1" applyBorder="1" applyAlignment="1">
      <alignment horizontal="center" vertical="center"/>
    </xf>
    <xf numFmtId="1" fontId="5" fillId="5" borderId="2" xfId="0" applyNumberFormat="1" applyFont="1" applyFill="1" applyBorder="1" applyAlignment="1">
      <alignment horizontal="center"/>
    </xf>
    <xf numFmtId="1" fontId="5" fillId="5" borderId="3" xfId="0" applyNumberFormat="1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/>
    </xf>
    <xf numFmtId="0" fontId="5" fillId="6" borderId="0" xfId="0" applyFont="1" applyFill="1" applyBorder="1" applyAlignment="1">
      <alignment horizontal="center" vertical="center" wrapText="1"/>
    </xf>
    <xf numFmtId="0" fontId="5" fillId="6" borderId="0" xfId="0" applyFont="1" applyFill="1" applyBorder="1" applyAlignment="1">
      <alignment horizontal="center" vertical="center"/>
    </xf>
    <xf numFmtId="0" fontId="5" fillId="6" borderId="0" xfId="0" applyFont="1" applyFill="1" applyBorder="1" applyAlignment="1">
      <alignment horizontal="center"/>
    </xf>
    <xf numFmtId="1" fontId="5" fillId="6" borderId="0" xfId="0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wrapText="1"/>
    </xf>
    <xf numFmtId="0" fontId="5" fillId="5" borderId="7" xfId="0" applyFont="1" applyFill="1" applyBorder="1" applyAlignment="1">
      <alignment horizontal="center" wrapText="1"/>
    </xf>
    <xf numFmtId="0" fontId="5" fillId="5" borderId="3" xfId="0" applyFont="1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1" xfId="0" applyNumberFormat="1" applyFont="1" applyFill="1" applyBorder="1" applyAlignment="1">
      <alignment horizontal="center" vertical="center"/>
    </xf>
    <xf numFmtId="0" fontId="5" fillId="5" borderId="7" xfId="0" applyNumberFormat="1" applyFont="1" applyFill="1" applyBorder="1" applyAlignment="1">
      <alignment horizontal="center" vertical="center"/>
    </xf>
    <xf numFmtId="0" fontId="5" fillId="5" borderId="3" xfId="0" applyNumberFormat="1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tmp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247647</xdr:colOff>
      <xdr:row>8</xdr:row>
      <xdr:rowOff>146050</xdr:rowOff>
    </xdr:to>
    <xdr:pic>
      <xdr:nvPicPr>
        <xdr:cNvPr id="2" name="Рисунок 13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373" t="11517" r="5075" b="11235"/>
        <a:stretch>
          <a:fillRect/>
        </a:stretch>
      </xdr:blipFill>
      <xdr:spPr>
        <a:xfrm>
          <a:off x="0" y="0"/>
          <a:ext cx="2076447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4481</xdr:colOff>
      <xdr:row>16</xdr:row>
      <xdr:rowOff>0</xdr:rowOff>
    </xdr:from>
    <xdr:to>
      <xdr:col>15</xdr:col>
      <xdr:colOff>1447800</xdr:colOff>
      <xdr:row>22</xdr:row>
      <xdr:rowOff>156883</xdr:rowOff>
    </xdr:to>
    <xdr:pic>
      <xdr:nvPicPr>
        <xdr:cNvPr id="3" name="Рисунок 2" descr="Вырезка экрана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25834" y="3238500"/>
          <a:ext cx="1443319" cy="1367118"/>
        </a:xfrm>
        <a:prstGeom prst="rect">
          <a:avLst/>
        </a:prstGeom>
      </xdr:spPr>
    </xdr:pic>
    <xdr:clientData/>
  </xdr:twoCellAnchor>
  <xdr:twoCellAnchor editAs="oneCell">
    <xdr:from>
      <xdr:col>15</xdr:col>
      <xdr:colOff>22413</xdr:colOff>
      <xdr:row>22</xdr:row>
      <xdr:rowOff>190500</xdr:rowOff>
    </xdr:from>
    <xdr:to>
      <xdr:col>15</xdr:col>
      <xdr:colOff>1454303</xdr:colOff>
      <xdr:row>28</xdr:row>
      <xdr:rowOff>179294</xdr:rowOff>
    </xdr:to>
    <xdr:pic>
      <xdr:nvPicPr>
        <xdr:cNvPr id="4" name="Рисунок 3" descr="Вырезка экрана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43766" y="4639235"/>
          <a:ext cx="1431890" cy="1199030"/>
        </a:xfrm>
        <a:prstGeom prst="rect">
          <a:avLst/>
        </a:prstGeom>
      </xdr:spPr>
    </xdr:pic>
    <xdr:clientData/>
  </xdr:twoCellAnchor>
  <xdr:twoCellAnchor editAs="oneCell">
    <xdr:from>
      <xdr:col>15</xdr:col>
      <xdr:colOff>29136</xdr:colOff>
      <xdr:row>29</xdr:row>
      <xdr:rowOff>29135</xdr:rowOff>
    </xdr:from>
    <xdr:to>
      <xdr:col>15</xdr:col>
      <xdr:colOff>1461026</xdr:colOff>
      <xdr:row>35</xdr:row>
      <xdr:rowOff>123264</xdr:rowOff>
    </xdr:to>
    <xdr:pic>
      <xdr:nvPicPr>
        <xdr:cNvPr id="5" name="Рисунок 4" descr="Вырезка экрана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50489" y="5889811"/>
          <a:ext cx="1431890" cy="1237129"/>
        </a:xfrm>
        <a:prstGeom prst="rect">
          <a:avLst/>
        </a:prstGeom>
      </xdr:spPr>
    </xdr:pic>
    <xdr:clientData/>
  </xdr:twoCellAnchor>
  <xdr:twoCellAnchor editAs="oneCell">
    <xdr:from>
      <xdr:col>15</xdr:col>
      <xdr:colOff>116404</xdr:colOff>
      <xdr:row>47</xdr:row>
      <xdr:rowOff>109309</xdr:rowOff>
    </xdr:from>
    <xdr:to>
      <xdr:col>15</xdr:col>
      <xdr:colOff>1423147</xdr:colOff>
      <xdr:row>53</xdr:row>
      <xdr:rowOff>123267</xdr:rowOff>
    </xdr:to>
    <xdr:pic>
      <xdr:nvPicPr>
        <xdr:cNvPr id="6" name="Рисунок 5" descr="Вырезка экрана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37757" y="9432603"/>
          <a:ext cx="1306743" cy="1156958"/>
        </a:xfrm>
        <a:prstGeom prst="rect">
          <a:avLst/>
        </a:prstGeom>
      </xdr:spPr>
    </xdr:pic>
    <xdr:clientData/>
  </xdr:twoCellAnchor>
  <xdr:twoCellAnchor editAs="oneCell">
    <xdr:from>
      <xdr:col>15</xdr:col>
      <xdr:colOff>44823</xdr:colOff>
      <xdr:row>40</xdr:row>
      <xdr:rowOff>33618</xdr:rowOff>
    </xdr:from>
    <xdr:to>
      <xdr:col>15</xdr:col>
      <xdr:colOff>1255059</xdr:colOff>
      <xdr:row>46</xdr:row>
      <xdr:rowOff>145677</xdr:rowOff>
    </xdr:to>
    <xdr:pic>
      <xdr:nvPicPr>
        <xdr:cNvPr id="8" name="Рисунок 7" descr="Вырезка экрана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66176" y="8023412"/>
          <a:ext cx="1210236" cy="125505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Q65"/>
  <sheetViews>
    <sheetView tabSelected="1" zoomScale="85" zoomScaleNormal="85" workbookViewId="0">
      <selection activeCell="T42" sqref="T42"/>
    </sheetView>
  </sheetViews>
  <sheetFormatPr defaultRowHeight="15" x14ac:dyDescent="0.25"/>
  <cols>
    <col min="1" max="1" width="20.7109375" customWidth="1"/>
    <col min="2" max="2" width="11.5703125" customWidth="1"/>
    <col min="3" max="3" width="13" customWidth="1"/>
    <col min="4" max="6" width="12.140625" customWidth="1"/>
    <col min="7" max="7" width="11.140625" customWidth="1"/>
    <col min="8" max="8" width="12.42578125" customWidth="1"/>
    <col min="9" max="9" width="11.5703125" customWidth="1"/>
    <col min="10" max="10" width="12.28515625" customWidth="1"/>
    <col min="11" max="11" width="10.5703125" customWidth="1"/>
    <col min="16" max="16" width="22.28515625" customWidth="1"/>
    <col min="17" max="17" width="20.85546875" customWidth="1"/>
  </cols>
  <sheetData>
    <row r="10" spans="1:17" hidden="1" x14ac:dyDescent="0.25"/>
    <row r="11" spans="1:17" hidden="1" x14ac:dyDescent="0.25"/>
    <row r="12" spans="1:17" hidden="1" x14ac:dyDescent="0.25"/>
    <row r="13" spans="1:17" hidden="1" x14ac:dyDescent="0.25"/>
    <row r="14" spans="1:17" ht="21.95" customHeight="1" x14ac:dyDescent="0.25">
      <c r="A14" s="3" t="s">
        <v>0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</row>
    <row r="15" spans="1:17" ht="15" customHeight="1" x14ac:dyDescent="0.25">
      <c r="A15" s="41" t="s">
        <v>1</v>
      </c>
      <c r="B15" s="41" t="s">
        <v>2</v>
      </c>
      <c r="C15" s="41" t="s">
        <v>3</v>
      </c>
      <c r="D15" s="41" t="s">
        <v>4</v>
      </c>
      <c r="E15" s="41" t="s">
        <v>21</v>
      </c>
      <c r="F15" s="41" t="s">
        <v>22</v>
      </c>
      <c r="G15" s="41" t="s">
        <v>5</v>
      </c>
      <c r="H15" s="41" t="s">
        <v>6</v>
      </c>
      <c r="I15" s="38" t="s">
        <v>7</v>
      </c>
      <c r="J15" s="38" t="s">
        <v>8</v>
      </c>
      <c r="K15" s="38" t="s">
        <v>9</v>
      </c>
      <c r="L15" s="38" t="s">
        <v>10</v>
      </c>
      <c r="M15" s="38" t="s">
        <v>11</v>
      </c>
      <c r="N15" s="38" t="s">
        <v>18</v>
      </c>
      <c r="O15" s="38" t="s">
        <v>19</v>
      </c>
      <c r="P15" s="38" t="s">
        <v>12</v>
      </c>
      <c r="Q15" s="40" t="s">
        <v>13</v>
      </c>
    </row>
    <row r="16" spans="1:17" ht="82.5" customHeight="1" x14ac:dyDescent="0.25">
      <c r="A16" s="42"/>
      <c r="B16" s="42"/>
      <c r="C16" s="42"/>
      <c r="D16" s="42"/>
      <c r="E16" s="42"/>
      <c r="F16" s="42"/>
      <c r="G16" s="42"/>
      <c r="H16" s="42"/>
      <c r="I16" s="39"/>
      <c r="J16" s="39"/>
      <c r="K16" s="39"/>
      <c r="L16" s="39"/>
      <c r="M16" s="39"/>
      <c r="N16" s="39"/>
      <c r="O16" s="39"/>
      <c r="P16" s="39"/>
      <c r="Q16" s="40"/>
    </row>
    <row r="17" spans="1:17" ht="15.75" x14ac:dyDescent="0.25">
      <c r="A17" s="35" t="s">
        <v>26</v>
      </c>
      <c r="B17" s="29">
        <v>120</v>
      </c>
      <c r="C17" s="29">
        <v>68</v>
      </c>
      <c r="D17" s="29">
        <v>40</v>
      </c>
      <c r="E17" s="11">
        <v>380</v>
      </c>
      <c r="F17" s="11"/>
      <c r="G17" s="11">
        <v>0.6</v>
      </c>
      <c r="H17" s="11"/>
      <c r="I17" s="11">
        <f>E17*J21/F21</f>
        <v>1140</v>
      </c>
      <c r="J17" s="12"/>
      <c r="K17" s="29">
        <v>130</v>
      </c>
      <c r="L17" s="29">
        <v>30</v>
      </c>
      <c r="M17" s="29">
        <v>60</v>
      </c>
      <c r="N17" s="29">
        <v>10</v>
      </c>
      <c r="O17" s="29">
        <v>0.8</v>
      </c>
      <c r="P17" s="32"/>
      <c r="Q17" s="26"/>
    </row>
    <row r="18" spans="1:17" ht="15.75" x14ac:dyDescent="0.25">
      <c r="A18" s="36"/>
      <c r="B18" s="30"/>
      <c r="C18" s="30"/>
      <c r="D18" s="30"/>
      <c r="E18" s="12">
        <v>690</v>
      </c>
      <c r="F18" s="12"/>
      <c r="G18" s="12">
        <v>0.4</v>
      </c>
      <c r="H18" s="12"/>
      <c r="I18" s="18">
        <f>(E18*J22/F22)-I17</f>
        <v>872.5</v>
      </c>
      <c r="J18" s="12"/>
      <c r="K18" s="30"/>
      <c r="L18" s="30"/>
      <c r="M18" s="30"/>
      <c r="N18" s="30"/>
      <c r="O18" s="30"/>
      <c r="P18" s="33"/>
      <c r="Q18" s="27"/>
    </row>
    <row r="19" spans="1:17" ht="15.75" x14ac:dyDescent="0.25">
      <c r="A19" s="36"/>
      <c r="B19" s="30"/>
      <c r="C19" s="30"/>
      <c r="D19" s="30"/>
      <c r="E19" s="12">
        <v>1140</v>
      </c>
      <c r="F19" s="12"/>
      <c r="G19" s="12">
        <v>0.4</v>
      </c>
      <c r="H19" s="12"/>
      <c r="I19" s="19">
        <f>((E19*J23/F23)-I17)-I18</f>
        <v>1925.681818181818</v>
      </c>
      <c r="J19" s="12"/>
      <c r="K19" s="30"/>
      <c r="L19" s="30"/>
      <c r="M19" s="30"/>
      <c r="N19" s="30"/>
      <c r="O19" s="30"/>
      <c r="P19" s="33"/>
      <c r="Q19" s="27"/>
    </row>
    <row r="20" spans="1:17" ht="15.75" x14ac:dyDescent="0.25">
      <c r="A20" s="36"/>
      <c r="B20" s="30"/>
      <c r="C20" s="30"/>
      <c r="D20" s="30"/>
      <c r="E20" s="12"/>
      <c r="F20" s="12" t="s">
        <v>25</v>
      </c>
      <c r="G20" s="12"/>
      <c r="H20" s="12">
        <v>0.55000000000000004</v>
      </c>
      <c r="I20" s="12"/>
      <c r="J20" s="12">
        <v>110</v>
      </c>
      <c r="K20" s="30"/>
      <c r="L20" s="30"/>
      <c r="M20" s="30"/>
      <c r="N20" s="30"/>
      <c r="O20" s="30"/>
      <c r="P20" s="33"/>
      <c r="Q20" s="27"/>
    </row>
    <row r="21" spans="1:17" ht="15.75" x14ac:dyDescent="0.25">
      <c r="A21" s="36"/>
      <c r="B21" s="30"/>
      <c r="C21" s="30"/>
      <c r="D21" s="30"/>
      <c r="E21" s="12"/>
      <c r="F21" s="12">
        <v>12</v>
      </c>
      <c r="G21" s="13"/>
      <c r="H21" s="12">
        <v>0.55000000000000004</v>
      </c>
      <c r="I21" s="12"/>
      <c r="J21" s="12">
        <v>36</v>
      </c>
      <c r="K21" s="30"/>
      <c r="L21" s="30"/>
      <c r="M21" s="30"/>
      <c r="N21" s="30"/>
      <c r="O21" s="30"/>
      <c r="P21" s="33"/>
      <c r="Q21" s="27"/>
    </row>
    <row r="22" spans="1:17" ht="15.75" x14ac:dyDescent="0.25">
      <c r="A22" s="36"/>
      <c r="B22" s="30"/>
      <c r="C22" s="30"/>
      <c r="D22" s="30"/>
      <c r="E22" s="12"/>
      <c r="F22" s="12">
        <v>36</v>
      </c>
      <c r="G22" s="13"/>
      <c r="H22" s="12">
        <v>0.9</v>
      </c>
      <c r="I22" s="12"/>
      <c r="J22" s="12">
        <v>105</v>
      </c>
      <c r="K22" s="30"/>
      <c r="L22" s="30"/>
      <c r="M22" s="30"/>
      <c r="N22" s="30"/>
      <c r="O22" s="30"/>
      <c r="P22" s="33"/>
      <c r="Q22" s="27"/>
    </row>
    <row r="23" spans="1:17" ht="15.75" x14ac:dyDescent="0.25">
      <c r="A23" s="37"/>
      <c r="B23" s="31"/>
      <c r="C23" s="31"/>
      <c r="D23" s="31"/>
      <c r="E23" s="14"/>
      <c r="F23" s="15">
        <v>110</v>
      </c>
      <c r="G23" s="13"/>
      <c r="H23" s="15">
        <v>1</v>
      </c>
      <c r="I23" s="12"/>
      <c r="J23" s="12">
        <v>380</v>
      </c>
      <c r="K23" s="31"/>
      <c r="L23" s="31"/>
      <c r="M23" s="31"/>
      <c r="N23" s="31"/>
      <c r="O23" s="31"/>
      <c r="P23" s="34"/>
      <c r="Q23" s="28"/>
    </row>
    <row r="24" spans="1:17" ht="15.75" x14ac:dyDescent="0.25">
      <c r="A24" s="35" t="s">
        <v>27</v>
      </c>
      <c r="B24" s="29">
        <v>90</v>
      </c>
      <c r="C24" s="29">
        <v>52</v>
      </c>
      <c r="D24" s="29">
        <v>32</v>
      </c>
      <c r="E24" s="11">
        <v>380</v>
      </c>
      <c r="F24" s="15"/>
      <c r="G24" s="11">
        <v>0.3</v>
      </c>
      <c r="H24" s="15"/>
      <c r="I24" s="19">
        <f>E24*J29/F29</f>
        <v>1108.3333333333333</v>
      </c>
      <c r="J24" s="12"/>
      <c r="K24" s="29">
        <v>105</v>
      </c>
      <c r="L24" s="29">
        <v>25</v>
      </c>
      <c r="M24" s="29">
        <v>50</v>
      </c>
      <c r="N24" s="29">
        <v>10</v>
      </c>
      <c r="O24" s="29">
        <v>0.8</v>
      </c>
      <c r="P24" s="32"/>
      <c r="Q24" s="26"/>
    </row>
    <row r="25" spans="1:17" ht="15.75" x14ac:dyDescent="0.25">
      <c r="A25" s="36"/>
      <c r="B25" s="30"/>
      <c r="C25" s="30"/>
      <c r="D25" s="30"/>
      <c r="E25" s="12">
        <v>690</v>
      </c>
      <c r="F25" s="15"/>
      <c r="G25" s="11">
        <v>0.3</v>
      </c>
      <c r="H25" s="15"/>
      <c r="I25" s="19">
        <f>(E25*J29/F29)-I24</f>
        <v>904.16666666666674</v>
      </c>
      <c r="J25" s="12"/>
      <c r="K25" s="30"/>
      <c r="L25" s="30"/>
      <c r="M25" s="30"/>
      <c r="N25" s="30"/>
      <c r="O25" s="30"/>
      <c r="P25" s="33"/>
      <c r="Q25" s="27"/>
    </row>
    <row r="26" spans="1:17" ht="15.75" x14ac:dyDescent="0.25">
      <c r="A26" s="36"/>
      <c r="B26" s="30"/>
      <c r="C26" s="30"/>
      <c r="D26" s="30"/>
      <c r="E26" s="12">
        <v>1140</v>
      </c>
      <c r="F26" s="15"/>
      <c r="G26" s="11">
        <v>0.3</v>
      </c>
      <c r="H26" s="15"/>
      <c r="I26" s="19">
        <f>((J29*E26/F29)-I24)-I25</f>
        <v>1312.5000000000002</v>
      </c>
      <c r="J26" s="12"/>
      <c r="K26" s="30"/>
      <c r="L26" s="30"/>
      <c r="M26" s="30"/>
      <c r="N26" s="30"/>
      <c r="O26" s="30"/>
      <c r="P26" s="33"/>
      <c r="Q26" s="27"/>
    </row>
    <row r="27" spans="1:17" ht="15.75" x14ac:dyDescent="0.25">
      <c r="A27" s="36"/>
      <c r="B27" s="30"/>
      <c r="C27" s="30"/>
      <c r="D27" s="30"/>
      <c r="E27" s="21"/>
      <c r="F27" s="16">
        <v>110</v>
      </c>
      <c r="G27" s="16"/>
      <c r="H27" s="16">
        <v>0.4</v>
      </c>
      <c r="I27" s="16"/>
      <c r="J27" s="20">
        <f>I24*F27/E24</f>
        <v>320.83333333333331</v>
      </c>
      <c r="K27" s="30"/>
      <c r="L27" s="30"/>
      <c r="M27" s="30"/>
      <c r="N27" s="30"/>
      <c r="O27" s="30"/>
      <c r="P27" s="33"/>
      <c r="Q27" s="27"/>
    </row>
    <row r="28" spans="1:17" ht="15.75" x14ac:dyDescent="0.25">
      <c r="A28" s="36"/>
      <c r="B28" s="30"/>
      <c r="C28" s="30"/>
      <c r="D28" s="30"/>
      <c r="E28" s="16"/>
      <c r="F28" s="12" t="s">
        <v>25</v>
      </c>
      <c r="G28" s="17"/>
      <c r="H28" s="17">
        <v>0.4</v>
      </c>
      <c r="I28" s="17"/>
      <c r="J28" s="17">
        <v>110</v>
      </c>
      <c r="K28" s="30"/>
      <c r="L28" s="30"/>
      <c r="M28" s="30"/>
      <c r="N28" s="30"/>
      <c r="O28" s="30"/>
      <c r="P28" s="33"/>
      <c r="Q28" s="27"/>
    </row>
    <row r="29" spans="1:17" ht="15.75" x14ac:dyDescent="0.25">
      <c r="A29" s="37"/>
      <c r="B29" s="31"/>
      <c r="C29" s="31"/>
      <c r="D29" s="31"/>
      <c r="E29" s="16"/>
      <c r="F29" s="16">
        <v>36</v>
      </c>
      <c r="G29" s="16"/>
      <c r="H29" s="16">
        <v>0.8</v>
      </c>
      <c r="I29" s="16"/>
      <c r="J29" s="16">
        <v>105</v>
      </c>
      <c r="K29" s="31"/>
      <c r="L29" s="31"/>
      <c r="M29" s="31"/>
      <c r="N29" s="31"/>
      <c r="O29" s="31"/>
      <c r="P29" s="34"/>
      <c r="Q29" s="28"/>
    </row>
    <row r="30" spans="1:17" ht="15" customHeight="1" x14ac:dyDescent="0.25">
      <c r="A30" s="35" t="s">
        <v>28</v>
      </c>
      <c r="B30" s="29">
        <v>115</v>
      </c>
      <c r="C30" s="29">
        <v>64</v>
      </c>
      <c r="D30" s="29">
        <v>32</v>
      </c>
      <c r="E30" s="11">
        <v>380</v>
      </c>
      <c r="F30" s="17"/>
      <c r="G30" s="17">
        <v>0.4</v>
      </c>
      <c r="H30" s="17"/>
      <c r="I30" s="20">
        <f>E30*J34/F34</f>
        <v>1477.7777777777778</v>
      </c>
      <c r="J30" s="17"/>
      <c r="K30" s="29">
        <v>135</v>
      </c>
      <c r="L30" s="29">
        <v>30</v>
      </c>
      <c r="M30" s="29">
        <v>50</v>
      </c>
      <c r="N30" s="29">
        <v>10</v>
      </c>
      <c r="O30" s="29">
        <v>0.8</v>
      </c>
      <c r="P30" s="29"/>
      <c r="Q30" s="29"/>
    </row>
    <row r="31" spans="1:17" ht="15" customHeight="1" x14ac:dyDescent="0.25">
      <c r="A31" s="36"/>
      <c r="B31" s="30"/>
      <c r="C31" s="30"/>
      <c r="D31" s="30"/>
      <c r="E31" s="12">
        <v>690</v>
      </c>
      <c r="F31" s="17"/>
      <c r="G31" s="17">
        <v>0.3</v>
      </c>
      <c r="H31" s="17"/>
      <c r="I31" s="20">
        <f>E31*J34/F34-I30</f>
        <v>1205.5555555555557</v>
      </c>
      <c r="J31" s="17"/>
      <c r="K31" s="30"/>
      <c r="L31" s="30"/>
      <c r="M31" s="30"/>
      <c r="N31" s="30"/>
      <c r="O31" s="30"/>
      <c r="P31" s="30"/>
      <c r="Q31" s="30"/>
    </row>
    <row r="32" spans="1:17" ht="15" customHeight="1" x14ac:dyDescent="0.25">
      <c r="A32" s="36"/>
      <c r="B32" s="30"/>
      <c r="C32" s="30"/>
      <c r="D32" s="30"/>
      <c r="E32" s="12">
        <v>1140</v>
      </c>
      <c r="F32" s="17"/>
      <c r="G32" s="17">
        <v>0.3</v>
      </c>
      <c r="H32" s="17"/>
      <c r="I32" s="17">
        <f>((E32*J34/F34)-I30)-I31</f>
        <v>1749.9999999999995</v>
      </c>
      <c r="J32" s="17"/>
      <c r="K32" s="30"/>
      <c r="L32" s="30"/>
      <c r="M32" s="30"/>
      <c r="N32" s="30"/>
      <c r="O32" s="30"/>
      <c r="P32" s="30"/>
      <c r="Q32" s="30"/>
    </row>
    <row r="33" spans="1:17" ht="15" customHeight="1" x14ac:dyDescent="0.25">
      <c r="A33" s="36"/>
      <c r="B33" s="30"/>
      <c r="C33" s="30"/>
      <c r="D33" s="30"/>
      <c r="E33" s="17"/>
      <c r="F33" s="17">
        <v>230</v>
      </c>
      <c r="G33" s="17"/>
      <c r="H33" s="17">
        <v>0.3</v>
      </c>
      <c r="I33" s="17"/>
      <c r="J33" s="20">
        <f>I30*F33/E30</f>
        <v>894.44444444444446</v>
      </c>
      <c r="K33" s="30"/>
      <c r="L33" s="30"/>
      <c r="M33" s="30"/>
      <c r="N33" s="30"/>
      <c r="O33" s="30"/>
      <c r="P33" s="30"/>
      <c r="Q33" s="30"/>
    </row>
    <row r="34" spans="1:17" ht="15" customHeight="1" x14ac:dyDescent="0.25">
      <c r="A34" s="36"/>
      <c r="B34" s="30"/>
      <c r="C34" s="30"/>
      <c r="D34" s="30"/>
      <c r="E34" s="17"/>
      <c r="F34" s="17">
        <v>36</v>
      </c>
      <c r="G34" s="17"/>
      <c r="H34" s="17">
        <v>0.7</v>
      </c>
      <c r="I34" s="17"/>
      <c r="J34" s="17">
        <v>140</v>
      </c>
      <c r="K34" s="30"/>
      <c r="L34" s="30"/>
      <c r="M34" s="30"/>
      <c r="N34" s="30"/>
      <c r="O34" s="30"/>
      <c r="P34" s="30"/>
      <c r="Q34" s="30"/>
    </row>
    <row r="35" spans="1:17" ht="15" customHeight="1" x14ac:dyDescent="0.25">
      <c r="A35" s="36"/>
      <c r="B35" s="30"/>
      <c r="C35" s="30"/>
      <c r="D35" s="30"/>
      <c r="E35" s="17"/>
      <c r="F35" s="12" t="s">
        <v>25</v>
      </c>
      <c r="G35" s="17"/>
      <c r="H35" s="17">
        <v>0.4</v>
      </c>
      <c r="I35" s="17"/>
      <c r="J35" s="17">
        <v>140</v>
      </c>
      <c r="K35" s="30"/>
      <c r="L35" s="30"/>
      <c r="M35" s="30"/>
      <c r="N35" s="30"/>
      <c r="O35" s="30"/>
      <c r="P35" s="30"/>
      <c r="Q35" s="30"/>
    </row>
    <row r="36" spans="1:17" ht="15" customHeight="1" x14ac:dyDescent="0.25">
      <c r="A36" s="37"/>
      <c r="B36" s="31"/>
      <c r="C36" s="31"/>
      <c r="D36" s="31"/>
      <c r="E36" s="17"/>
      <c r="F36" s="12">
        <v>12</v>
      </c>
      <c r="G36" s="17"/>
      <c r="H36" s="17">
        <v>0.55000000000000004</v>
      </c>
      <c r="I36" s="17"/>
      <c r="J36" s="20">
        <f>F36*I30/E30</f>
        <v>46.666666666666671</v>
      </c>
      <c r="K36" s="31"/>
      <c r="L36" s="31"/>
      <c r="M36" s="31"/>
      <c r="N36" s="31"/>
      <c r="O36" s="31"/>
      <c r="P36" s="31"/>
      <c r="Q36" s="31"/>
    </row>
    <row r="37" spans="1:17" ht="15" customHeight="1" x14ac:dyDescent="0.25">
      <c r="A37" s="22"/>
      <c r="B37" s="23"/>
      <c r="C37" s="23"/>
      <c r="D37" s="23"/>
      <c r="E37" s="23"/>
      <c r="F37" s="24"/>
      <c r="G37" s="23"/>
      <c r="H37" s="23"/>
      <c r="I37" s="23"/>
      <c r="J37" s="25"/>
      <c r="K37" s="23"/>
      <c r="L37" s="23"/>
      <c r="M37" s="23"/>
      <c r="N37" s="23"/>
      <c r="O37" s="23"/>
      <c r="P37" s="23"/>
      <c r="Q37" s="23"/>
    </row>
    <row r="38" spans="1:17" ht="15.75" x14ac:dyDescent="0.25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</row>
    <row r="39" spans="1:17" ht="15.75" x14ac:dyDescent="0.25">
      <c r="A39" s="1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</row>
    <row r="40" spans="1:17" ht="15.75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</row>
    <row r="41" spans="1:17" ht="15" customHeight="1" x14ac:dyDescent="0.25">
      <c r="A41" s="29" t="s">
        <v>30</v>
      </c>
      <c r="B41" s="29">
        <v>51</v>
      </c>
      <c r="C41" s="29">
        <v>30</v>
      </c>
      <c r="D41" s="29">
        <v>25</v>
      </c>
      <c r="E41" s="29"/>
      <c r="F41" s="29"/>
      <c r="G41" s="29">
        <v>0.2</v>
      </c>
      <c r="H41" s="29"/>
      <c r="I41" s="29">
        <v>2100</v>
      </c>
      <c r="J41" s="29"/>
      <c r="K41" s="29">
        <v>60</v>
      </c>
      <c r="L41" s="29">
        <v>25</v>
      </c>
      <c r="M41" s="29">
        <v>27</v>
      </c>
      <c r="N41" s="29">
        <v>10</v>
      </c>
      <c r="O41" s="29">
        <v>0.8</v>
      </c>
      <c r="P41" s="29"/>
      <c r="Q41" s="29"/>
    </row>
    <row r="42" spans="1:17" ht="15" customHeight="1" x14ac:dyDescent="0.25">
      <c r="A42" s="30"/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</row>
    <row r="43" spans="1:17" ht="15" customHeight="1" x14ac:dyDescent="0.25">
      <c r="A43" s="30"/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</row>
    <row r="44" spans="1:17" ht="15" customHeight="1" x14ac:dyDescent="0.25">
      <c r="A44" s="30"/>
      <c r="B44" s="30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</row>
    <row r="45" spans="1:17" ht="15" customHeight="1" x14ac:dyDescent="0.25">
      <c r="A45" s="30"/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</row>
    <row r="46" spans="1:17" ht="15" customHeight="1" x14ac:dyDescent="0.25">
      <c r="A46" s="30"/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</row>
    <row r="47" spans="1:17" ht="15" customHeight="1" x14ac:dyDescent="0.25">
      <c r="A47" s="31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</row>
    <row r="48" spans="1:17" ht="15" customHeight="1" x14ac:dyDescent="0.25">
      <c r="A48" s="43" t="s">
        <v>31</v>
      </c>
      <c r="B48" s="43">
        <v>67</v>
      </c>
      <c r="C48" s="43">
        <v>38</v>
      </c>
      <c r="D48" s="43">
        <v>41</v>
      </c>
      <c r="E48" s="43"/>
      <c r="F48" s="43"/>
      <c r="G48" s="43">
        <v>0.2</v>
      </c>
      <c r="H48" s="43"/>
      <c r="I48" s="43">
        <v>3000</v>
      </c>
      <c r="J48" s="43"/>
      <c r="K48" s="43">
        <v>70</v>
      </c>
      <c r="L48" s="43">
        <v>31</v>
      </c>
      <c r="M48" s="43">
        <v>45</v>
      </c>
      <c r="N48" s="43">
        <v>10</v>
      </c>
      <c r="O48" s="43">
        <v>0.8</v>
      </c>
      <c r="P48" s="43"/>
      <c r="Q48" s="43"/>
    </row>
    <row r="49" spans="1:17" ht="15" customHeight="1" x14ac:dyDescent="0.25">
      <c r="A49" s="43"/>
      <c r="B49" s="43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</row>
    <row r="50" spans="1:17" x14ac:dyDescent="0.25">
      <c r="A50" s="43"/>
      <c r="B50" s="43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</row>
    <row r="51" spans="1:17" x14ac:dyDescent="0.25">
      <c r="A51" s="43"/>
      <c r="B51" s="43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</row>
    <row r="52" spans="1:17" x14ac:dyDescent="0.25">
      <c r="A52" s="43"/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</row>
    <row r="53" spans="1:17" x14ac:dyDescent="0.25">
      <c r="A53" s="43"/>
      <c r="B53" s="43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</row>
    <row r="54" spans="1:17" x14ac:dyDescent="0.25">
      <c r="A54" s="43"/>
      <c r="B54" s="43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</row>
    <row r="55" spans="1:17" ht="15.75" x14ac:dyDescent="0.25">
      <c r="A55" s="23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</row>
    <row r="56" spans="1:17" ht="15.75" x14ac:dyDescent="0.25">
      <c r="A56" s="1"/>
      <c r="P56" s="1"/>
      <c r="Q56" s="1"/>
    </row>
    <row r="57" spans="1:17" ht="15.75" x14ac:dyDescent="0.25">
      <c r="A57" s="5" t="s">
        <v>14</v>
      </c>
      <c r="P57" s="2"/>
      <c r="Q57" s="2"/>
    </row>
    <row r="58" spans="1:17" ht="15.75" x14ac:dyDescent="0.25">
      <c r="A58" s="8" t="s">
        <v>15</v>
      </c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7"/>
      <c r="O58" s="1"/>
      <c r="P58" s="2"/>
      <c r="Q58" s="2"/>
    </row>
    <row r="59" spans="1:17" ht="15.75" x14ac:dyDescent="0.25">
      <c r="A59" s="6" t="s">
        <v>20</v>
      </c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9"/>
      <c r="O59" s="1"/>
      <c r="P59" s="2"/>
      <c r="Q59" s="2"/>
    </row>
    <row r="60" spans="1:17" ht="15.75" x14ac:dyDescent="0.25">
      <c r="A60" s="6" t="s">
        <v>23</v>
      </c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9"/>
      <c r="O60" s="1"/>
      <c r="P60" s="2"/>
      <c r="Q60" s="2"/>
    </row>
    <row r="61" spans="1:17" ht="15.75" x14ac:dyDescent="0.25">
      <c r="A61" s="8" t="s">
        <v>16</v>
      </c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9"/>
      <c r="O61" s="1"/>
      <c r="P61" s="2"/>
      <c r="Q61" s="2"/>
    </row>
    <row r="62" spans="1:17" ht="15.75" x14ac:dyDescent="0.25">
      <c r="A62" s="6" t="s">
        <v>20</v>
      </c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1"/>
      <c r="P62" s="2"/>
      <c r="Q62" s="2"/>
    </row>
    <row r="63" spans="1:17" ht="15.75" x14ac:dyDescent="0.25">
      <c r="A63" s="8" t="s">
        <v>17</v>
      </c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1"/>
      <c r="P63" s="2"/>
      <c r="Q63" s="2"/>
    </row>
    <row r="64" spans="1:17" x14ac:dyDescent="0.25">
      <c r="A64" s="10" t="s">
        <v>20</v>
      </c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</row>
    <row r="65" spans="1:1" ht="15.75" x14ac:dyDescent="0.25">
      <c r="A65" s="6" t="s">
        <v>24</v>
      </c>
    </row>
  </sheetData>
  <mergeCells count="84">
    <mergeCell ref="P48:P54"/>
    <mergeCell ref="Q48:Q54"/>
    <mergeCell ref="K41:K47"/>
    <mergeCell ref="L41:L47"/>
    <mergeCell ref="M41:M47"/>
    <mergeCell ref="O41:O47"/>
    <mergeCell ref="P41:P47"/>
    <mergeCell ref="Q41:Q47"/>
    <mergeCell ref="N41:N47"/>
    <mergeCell ref="K48:K54"/>
    <mergeCell ref="L48:L54"/>
    <mergeCell ref="M48:M54"/>
    <mergeCell ref="N48:N54"/>
    <mergeCell ref="O48:O54"/>
    <mergeCell ref="F41:F47"/>
    <mergeCell ref="G41:G47"/>
    <mergeCell ref="H41:H47"/>
    <mergeCell ref="I41:I47"/>
    <mergeCell ref="J41:J47"/>
    <mergeCell ref="F48:F54"/>
    <mergeCell ref="G48:G54"/>
    <mergeCell ref="H48:H54"/>
    <mergeCell ref="I48:I54"/>
    <mergeCell ref="J48:J54"/>
    <mergeCell ref="A41:A47"/>
    <mergeCell ref="B41:B47"/>
    <mergeCell ref="C41:C47"/>
    <mergeCell ref="D41:D47"/>
    <mergeCell ref="E41:E47"/>
    <mergeCell ref="A48:A54"/>
    <mergeCell ref="B48:B54"/>
    <mergeCell ref="C48:C54"/>
    <mergeCell ref="D48:D54"/>
    <mergeCell ref="E48:E54"/>
    <mergeCell ref="P30:P36"/>
    <mergeCell ref="Q30:Q36"/>
    <mergeCell ref="A30:A36"/>
    <mergeCell ref="B30:B36"/>
    <mergeCell ref="C30:C36"/>
    <mergeCell ref="D30:D36"/>
    <mergeCell ref="K30:K36"/>
    <mergeCell ref="L30:L36"/>
    <mergeCell ref="M30:M36"/>
    <mergeCell ref="N30:N36"/>
    <mergeCell ref="O30:O36"/>
    <mergeCell ref="K17:K23"/>
    <mergeCell ref="L17:L23"/>
    <mergeCell ref="M17:M23"/>
    <mergeCell ref="N17:N23"/>
    <mergeCell ref="O17:O23"/>
    <mergeCell ref="H15:H16"/>
    <mergeCell ref="E15:E16"/>
    <mergeCell ref="F15:F16"/>
    <mergeCell ref="A17:A23"/>
    <mergeCell ref="B17:B23"/>
    <mergeCell ref="C17:C23"/>
    <mergeCell ref="D17:D23"/>
    <mergeCell ref="A15:A16"/>
    <mergeCell ref="B15:B16"/>
    <mergeCell ref="C15:C16"/>
    <mergeCell ref="D15:D16"/>
    <mergeCell ref="G15:G16"/>
    <mergeCell ref="I15:I16"/>
    <mergeCell ref="J15:J16"/>
    <mergeCell ref="K15:K16"/>
    <mergeCell ref="L15:L16"/>
    <mergeCell ref="M15:M16"/>
    <mergeCell ref="B24:B29"/>
    <mergeCell ref="A24:A29"/>
    <mergeCell ref="C24:C29"/>
    <mergeCell ref="D24:D29"/>
    <mergeCell ref="K24:K29"/>
    <mergeCell ref="Q24:Q29"/>
    <mergeCell ref="L24:L29"/>
    <mergeCell ref="M24:M29"/>
    <mergeCell ref="N24:N29"/>
    <mergeCell ref="O24:O29"/>
    <mergeCell ref="P24:P29"/>
    <mergeCell ref="O15:O16"/>
    <mergeCell ref="P15:P16"/>
    <mergeCell ref="Q15:Q16"/>
    <mergeCell ref="N15:N16"/>
    <mergeCell ref="P17:P23"/>
    <mergeCell ref="Q17:Q2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RePack by SPecialiST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Собов Егор Николаевич</cp:lastModifiedBy>
  <dcterms:created xsi:type="dcterms:W3CDTF">2021-04-08T06:29:40Z</dcterms:created>
  <dcterms:modified xsi:type="dcterms:W3CDTF">2021-07-05T07:27:02Z</dcterms:modified>
</cp:coreProperties>
</file>